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D31" i="1"/>
  <c r="D30"/>
  <c r="D29"/>
  <c r="D28"/>
  <c r="D27"/>
  <c r="D26"/>
  <c r="D32" l="1"/>
  <c r="H12"/>
  <c r="G10"/>
  <c r="E12"/>
  <c r="E11"/>
  <c r="E9"/>
  <c r="D9"/>
  <c r="C11"/>
  <c r="C10"/>
  <c r="C9"/>
  <c r="C31" l="1"/>
  <c r="C28" l="1"/>
  <c r="C29"/>
  <c r="C30"/>
  <c r="H13"/>
  <c r="F13" l="1"/>
  <c r="D13" l="1"/>
  <c r="E13"/>
  <c r="G13"/>
  <c r="C13"/>
  <c r="I10"/>
  <c r="I11"/>
  <c r="I12"/>
  <c r="I9"/>
  <c r="I13" l="1"/>
  <c r="C27"/>
  <c r="C26"/>
  <c r="C32" l="1"/>
</calcChain>
</file>

<file path=xl/sharedStrings.xml><?xml version="1.0" encoding="utf-8"?>
<sst xmlns="http://schemas.openxmlformats.org/spreadsheetml/2006/main" count="41" uniqueCount="39">
  <si>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</si>
  <si>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</si>
  <si>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</si>
  <si>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</si>
  <si>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</si>
  <si>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</si>
  <si>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</si>
  <si>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</si>
  <si>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</si>
  <si>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</si>
  <si>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</si>
  <si>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</si>
  <si>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</si>
  <si>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</si>
  <si>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</si>
  <si>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</si>
  <si>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</si>
  <si>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</si>
  <si>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г.Димитровград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</si>
  <si>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</si>
  <si>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</si>
  <si>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</si>
  <si>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</si>
  <si>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В социальной и непроизводственной сфере</t>
  </si>
  <si>
    <t>В сфере регулирования пассажирского транспорта общего пользования</t>
  </si>
  <si>
    <t>Анализ обращений показывает, что  наиболее актуальными вопросами являются: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</si>
  <si>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</si>
  <si>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Министерства развития конкуренции и экономики Ульяновской области </t>
  </si>
  <si>
    <t xml:space="preserve">за 4 квартал 2018 года </t>
  </si>
  <si>
    <t>чем за аналогичный период 2017 года (4 квартал 2017 года - 50 обращений).</t>
  </si>
  <si>
    <t>В 4 квартале 2018 года в Министерстве развития конкуренции и экономики Ульяновской области на исполнении находилось 46 обращений, что  в 1,1 раза меньше</t>
  </si>
  <si>
    <t xml:space="preserve"> - в сфере регулирования теплоснабжения и газоснабжения, что составляет 39 % от общего количества обращений;</t>
  </si>
  <si>
    <t xml:space="preserve"> - в сфере регулирования электроэнергетики, что составляет 33 % от общего количества обращений;</t>
  </si>
  <si>
    <t xml:space="preserve"> - в сфере регулирования холодного и горячего водоснабжения, водоотведения, что составляет 15 % от общего количества обращений;</t>
  </si>
  <si>
    <t xml:space="preserve"> - в сфере надбавок на лекарственные препараты, что составляет 11 % от общего количества обращений.</t>
  </si>
  <si>
    <t>Базарносызганский район</t>
  </si>
  <si>
    <t>Вешкаймский район</t>
  </si>
  <si>
    <t>г.Новоульяновск</t>
  </si>
  <si>
    <t>Ульяновский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</si>
</sst>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0" fillId="0" borderId="0" xfId="0" applyNumberFormat="1"/>
    <xf numFmtId="49" fontId="0" fillId="0" borderId="0" xfId="0" applyNumberFormat="1" applyFont="1"/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2;&#1090;&#1103;&#1073;&#1088;&#1100;/&#1086;&#1090;&#1095;&#1077;&#1090;%20&#1086;&#1082;&#1090;&#1103;&#1073;&#1088;&#1100;%202018%20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6;&#1103;&#1073;&#1088;&#1100;/&#1086;&#1090;&#1095;&#1077;&#1090;%20&#1085;&#1086;&#1103;&#1073;&#1088;&#1100;%202018%20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77;&#1082;&#1072;&#1073;&#1088;&#1100;/&#1086;&#1090;&#1095;&#1077;&#1090;%20&#1076;&#1077;&#1082;&#1072;&#1073;&#1088;&#1100;%202018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4</v>
          </cell>
          <cell r="D9">
            <v>2</v>
          </cell>
          <cell r="E9">
            <v>4</v>
          </cell>
        </row>
        <row r="10">
          <cell r="G10">
            <v>3</v>
          </cell>
        </row>
        <row r="11">
          <cell r="C11">
            <v>2</v>
          </cell>
          <cell r="E11">
            <v>2</v>
          </cell>
        </row>
        <row r="12">
          <cell r="E12">
            <v>1</v>
          </cell>
        </row>
        <row r="18">
          <cell r="D18">
            <v>15</v>
          </cell>
        </row>
        <row r="19">
          <cell r="D19">
            <v>2</v>
          </cell>
        </row>
        <row r="20">
          <cell r="D20">
            <v>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4</v>
          </cell>
          <cell r="D9">
            <v>1</v>
          </cell>
          <cell r="E9">
            <v>4</v>
          </cell>
        </row>
        <row r="10">
          <cell r="C10">
            <v>1</v>
          </cell>
          <cell r="G10">
            <v>2</v>
          </cell>
        </row>
        <row r="11">
          <cell r="C11">
            <v>2</v>
          </cell>
        </row>
        <row r="12">
          <cell r="H12">
            <v>1</v>
          </cell>
        </row>
        <row r="18">
          <cell r="D18">
            <v>9</v>
          </cell>
        </row>
        <row r="19">
          <cell r="D19">
            <v>1</v>
          </cell>
        </row>
        <row r="20">
          <cell r="D20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5</v>
          </cell>
          <cell r="D9">
            <v>4</v>
          </cell>
          <cell r="E9">
            <v>4</v>
          </cell>
        </row>
        <row r="18">
          <cell r="D18">
            <v>10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workbookViewId="0">
      <selection activeCell="F27" sqref="F27"/>
    </sheetView>
  </sheetViews>
  <sheetFormatPr defaultRowHeight="15"/>
  <cols>
    <col min="1" max="1" width="7.140625" customWidth="1"/>
    <col min="2" max="2" width="24" customWidth="1"/>
    <col min="3" max="3" width="17.42578125" customWidth="1"/>
    <col min="4" max="4" width="17.85546875" customWidth="1"/>
    <col min="5" max="5" width="20.42578125" customWidth="1"/>
    <col min="6" max="6" width="18.140625" customWidth="1"/>
    <col min="7" max="7" width="17" customWidth="1"/>
    <col min="8" max="8" width="25.42578125" customWidth="1"/>
    <col min="9" max="9" width="14" customWidth="1"/>
  </cols>
  <sheetData>
    <row r="2" spans="1:11" ht="18.75" customHeight="1">
      <c r="A2" s="24" t="s">
        <v>0</v>
      </c>
      <c r="B2" s="24"/>
      <c r="C2" s="24"/>
      <c r="D2" s="24"/>
      <c r="E2" s="24"/>
      <c r="F2" s="24"/>
      <c r="G2" s="24"/>
      <c r="H2" s="24"/>
      <c r="I2" s="1"/>
      <c r="J2" s="1"/>
      <c r="K2" s="1"/>
    </row>
    <row r="3" spans="1:11" ht="20.25" customHeight="1">
      <c r="A3" s="24" t="s">
        <v>27</v>
      </c>
      <c r="B3" s="24"/>
      <c r="C3" s="24"/>
      <c r="D3" s="24"/>
      <c r="E3" s="24"/>
      <c r="F3" s="24"/>
      <c r="G3" s="24"/>
      <c r="H3" s="24"/>
    </row>
    <row r="4" spans="1:11" ht="18" customHeight="1">
      <c r="A4" s="24" t="s">
        <v>28</v>
      </c>
      <c r="B4" s="24"/>
      <c r="C4" s="24"/>
      <c r="D4" s="24"/>
      <c r="E4" s="24"/>
      <c r="F4" s="24"/>
      <c r="G4" s="24"/>
      <c r="H4" s="24"/>
      <c r="I4" s="1"/>
      <c r="J4" s="1"/>
      <c r="K4" s="1"/>
    </row>
    <row r="5" spans="1:11" ht="18.75" customHeight="1">
      <c r="A5" s="24" t="s">
        <v>1</v>
      </c>
      <c r="B5" s="24"/>
      <c r="C5" s="24"/>
      <c r="D5" s="24"/>
      <c r="E5" s="24"/>
      <c r="F5" s="24"/>
      <c r="G5" s="24"/>
      <c r="H5" s="24"/>
    </row>
    <row r="7" spans="1:11" ht="21.75" customHeight="1">
      <c r="A7" s="25" t="s">
        <v>2</v>
      </c>
      <c r="B7" s="26" t="s">
        <v>8</v>
      </c>
      <c r="C7" s="28" t="s">
        <v>3</v>
      </c>
      <c r="D7" s="29"/>
      <c r="E7" s="29"/>
      <c r="F7" s="29"/>
      <c r="G7" s="29"/>
      <c r="H7" s="29"/>
      <c r="I7" s="30"/>
    </row>
    <row r="8" spans="1:11" s="2" customFormat="1" ht="102.75" customHeight="1">
      <c r="A8" s="25"/>
      <c r="B8" s="26"/>
      <c r="C8" s="6" t="s">
        <v>4</v>
      </c>
      <c r="D8" s="6" t="s">
        <v>5</v>
      </c>
      <c r="E8" s="6" t="s">
        <v>6</v>
      </c>
      <c r="F8" s="11" t="s">
        <v>24</v>
      </c>
      <c r="G8" s="6" t="s">
        <v>7</v>
      </c>
      <c r="H8" s="11" t="s">
        <v>23</v>
      </c>
      <c r="I8" s="10" t="s">
        <v>14</v>
      </c>
    </row>
    <row r="9" spans="1:11" ht="29.25" customHeight="1">
      <c r="A9" s="5">
        <v>1</v>
      </c>
      <c r="B9" s="3" t="s">
        <v>9</v>
      </c>
      <c r="C9" s="5">
        <f>[1]Лист1!$C$9+[2]Лист1!$C$9+[3]Лист1!$C$9</f>
        <v>13</v>
      </c>
      <c r="D9" s="5">
        <f>[1]Лист1!$D$9+[2]Лист1!$D$9+[3]Лист1!$D$9</f>
        <v>7</v>
      </c>
      <c r="E9" s="5">
        <f>[1]Лист1!$E$9+[2]Лист1!$E$9+[3]Лист1!$E$9</f>
        <v>12</v>
      </c>
      <c r="F9" s="5"/>
      <c r="G9" s="5"/>
      <c r="H9" s="5"/>
      <c r="I9" s="8">
        <f>SUM(C9:H9)</f>
        <v>32</v>
      </c>
    </row>
    <row r="10" spans="1:11" ht="31.5" customHeight="1">
      <c r="A10" s="5">
        <v>2</v>
      </c>
      <c r="B10" s="3" t="s">
        <v>12</v>
      </c>
      <c r="C10" s="5">
        <f>[2]Лист1!$C$10</f>
        <v>1</v>
      </c>
      <c r="D10" s="5"/>
      <c r="E10" s="5"/>
      <c r="F10" s="5"/>
      <c r="G10" s="5">
        <f>[1]Лист1!$G$10+[2]Лист1!$G$10</f>
        <v>5</v>
      </c>
      <c r="H10" s="5"/>
      <c r="I10" s="8">
        <f t="shared" ref="I10:I13" si="0">SUM(C10:H10)</f>
        <v>6</v>
      </c>
    </row>
    <row r="11" spans="1:11" ht="29.25" customHeight="1">
      <c r="A11" s="5">
        <v>3</v>
      </c>
      <c r="B11" s="4" t="s">
        <v>10</v>
      </c>
      <c r="C11" s="5">
        <f>[1]Лист1!$C$11+[2]Лист1!$C$11</f>
        <v>4</v>
      </c>
      <c r="D11" s="5"/>
      <c r="E11" s="5">
        <f>[1]Лист1!$E$11</f>
        <v>2</v>
      </c>
      <c r="F11" s="5"/>
      <c r="G11" s="5"/>
      <c r="H11" s="5"/>
      <c r="I11" s="8">
        <f t="shared" si="0"/>
        <v>6</v>
      </c>
    </row>
    <row r="12" spans="1:11" ht="29.25" customHeight="1">
      <c r="A12" s="5">
        <v>4</v>
      </c>
      <c r="B12" s="4" t="s">
        <v>11</v>
      </c>
      <c r="C12" s="5"/>
      <c r="D12" s="5"/>
      <c r="E12" s="5">
        <f>[1]Лист1!$E$12</f>
        <v>1</v>
      </c>
      <c r="F12" s="5"/>
      <c r="G12" s="5"/>
      <c r="H12" s="5">
        <f>[2]Лист1!$H$12</f>
        <v>1</v>
      </c>
      <c r="I12" s="8">
        <f t="shared" si="0"/>
        <v>2</v>
      </c>
    </row>
    <row r="13" spans="1:11" s="9" customFormat="1" ht="29.25" customHeight="1">
      <c r="A13" s="7"/>
      <c r="B13" s="7" t="s">
        <v>13</v>
      </c>
      <c r="C13" s="8">
        <f>SUM(C9:C12)</f>
        <v>18</v>
      </c>
      <c r="D13" s="8">
        <f t="shared" ref="D13:H13" si="1">SUM(D9:D12)</f>
        <v>7</v>
      </c>
      <c r="E13" s="8">
        <f t="shared" si="1"/>
        <v>15</v>
      </c>
      <c r="F13" s="8">
        <f t="shared" si="1"/>
        <v>0</v>
      </c>
      <c r="G13" s="8">
        <f t="shared" si="1"/>
        <v>5</v>
      </c>
      <c r="H13" s="8">
        <f t="shared" si="1"/>
        <v>1</v>
      </c>
      <c r="I13" s="8">
        <f t="shared" si="0"/>
        <v>46</v>
      </c>
    </row>
    <row r="14" spans="1:11" s="9" customFormat="1" ht="15" customHeight="1">
      <c r="A14" s="18" t="s">
        <v>30</v>
      </c>
      <c r="B14" s="16"/>
      <c r="C14" s="17"/>
      <c r="D14" s="17"/>
      <c r="E14" s="17"/>
      <c r="F14" s="17"/>
      <c r="G14" s="17"/>
      <c r="H14" s="17"/>
      <c r="I14" s="17"/>
    </row>
    <row r="15" spans="1:11" s="12" customFormat="1" ht="15" customHeight="1">
      <c r="A15" s="18" t="s">
        <v>29</v>
      </c>
      <c r="B15" s="18"/>
      <c r="C15" s="19"/>
      <c r="D15" s="19"/>
      <c r="E15" s="19"/>
      <c r="F15" s="19"/>
      <c r="G15" s="19"/>
      <c r="H15" s="19"/>
      <c r="I15" s="19"/>
    </row>
    <row r="16" spans="1:11" s="12" customFormat="1" ht="15" customHeight="1">
      <c r="A16" s="18" t="s">
        <v>25</v>
      </c>
      <c r="B16" s="18"/>
      <c r="C16" s="19"/>
      <c r="D16" s="19"/>
      <c r="E16" s="19"/>
      <c r="F16" s="19"/>
      <c r="G16" s="19"/>
      <c r="H16" s="19"/>
      <c r="I16" s="19"/>
    </row>
    <row r="17" spans="1:4" s="12" customFormat="1">
      <c r="A17" s="12" t="s">
        <v>31</v>
      </c>
    </row>
    <row r="18" spans="1:4" s="12" customFormat="1">
      <c r="A18" s="12" t="s">
        <v>32</v>
      </c>
    </row>
    <row r="19" spans="1:4" s="12" customFormat="1">
      <c r="A19" s="12" t="s">
        <v>33</v>
      </c>
    </row>
    <row r="20" spans="1:4" s="12" customFormat="1">
      <c r="A20" s="12" t="s">
        <v>34</v>
      </c>
    </row>
    <row r="22" spans="1:4" s="21" customFormat="1">
      <c r="A22" s="20"/>
    </row>
    <row r="23" spans="1:4">
      <c r="A23" s="12" t="s">
        <v>15</v>
      </c>
    </row>
    <row r="24" spans="1:4">
      <c r="A24" s="25" t="s">
        <v>2</v>
      </c>
      <c r="B24" s="26" t="s">
        <v>16</v>
      </c>
      <c r="C24" s="27" t="s">
        <v>19</v>
      </c>
    </row>
    <row r="25" spans="1:4" ht="29.25" customHeight="1">
      <c r="A25" s="25"/>
      <c r="B25" s="26"/>
      <c r="C25" s="27"/>
    </row>
    <row r="26" spans="1:4">
      <c r="A26" s="5">
        <v>1</v>
      </c>
      <c r="B26" s="3" t="s">
        <v>17</v>
      </c>
      <c r="C26" s="22">
        <f>D26/$D$32*100</f>
        <v>79.069767441860463</v>
      </c>
      <c r="D26" s="15">
        <f>[1]Лист1!$D$18+[2]Лист1!$D$18+[3]Лист1!$D$18</f>
        <v>34</v>
      </c>
    </row>
    <row r="27" spans="1:4">
      <c r="A27" s="5">
        <v>2</v>
      </c>
      <c r="B27" s="3" t="s">
        <v>18</v>
      </c>
      <c r="C27" s="22">
        <f>D27/$D$32*100</f>
        <v>9.3023255813953494</v>
      </c>
      <c r="D27" s="15">
        <f>[1]Лист1!$D$19+[2]Лист1!$D$19+[3]Лист1!$D$19</f>
        <v>4</v>
      </c>
    </row>
    <row r="28" spans="1:4" ht="15" customHeight="1">
      <c r="A28" s="5">
        <v>3</v>
      </c>
      <c r="B28" s="3" t="s">
        <v>35</v>
      </c>
      <c r="C28" s="22">
        <f>D28/$D$32*100</f>
        <v>2.3255813953488373</v>
      </c>
      <c r="D28" s="15">
        <f>[1]Лист1!$D$20</f>
        <v>1</v>
      </c>
    </row>
    <row r="29" spans="1:4" ht="15.75" customHeight="1">
      <c r="A29" s="5">
        <v>4</v>
      </c>
      <c r="B29" s="3" t="s">
        <v>36</v>
      </c>
      <c r="C29" s="22">
        <f>D29/$D$32*100</f>
        <v>2.3255813953488373</v>
      </c>
      <c r="D29" s="15">
        <f>[3]Лист1!$D$20</f>
        <v>1</v>
      </c>
    </row>
    <row r="30" spans="1:4">
      <c r="A30" s="5">
        <v>5</v>
      </c>
      <c r="B30" s="3" t="s">
        <v>37</v>
      </c>
      <c r="C30" s="22">
        <f>D30/$D$32*100</f>
        <v>4.6511627906976747</v>
      </c>
      <c r="D30" s="15">
        <f>[2]Лист1!$D$20</f>
        <v>2</v>
      </c>
    </row>
    <row r="31" spans="1:4">
      <c r="A31" s="5">
        <v>6</v>
      </c>
      <c r="B31" s="3" t="s">
        <v>38</v>
      </c>
      <c r="C31" s="22">
        <f>D31/$D$32*100</f>
        <v>2.3255813953488373</v>
      </c>
      <c r="D31" s="15">
        <f>[3]Лист1!$D$21</f>
        <v>1</v>
      </c>
    </row>
    <row r="32" spans="1:4">
      <c r="A32" s="7"/>
      <c r="B32" s="7" t="s">
        <v>13</v>
      </c>
      <c r="C32" s="14">
        <f>SUM(C26:C31)</f>
        <v>99.999999999999986</v>
      </c>
      <c r="D32" s="15">
        <f>SUM(D26:D31)</f>
        <v>43</v>
      </c>
    </row>
    <row r="34" spans="1:8" s="12" customFormat="1" ht="20.25" customHeight="1">
      <c r="A34" s="23" t="s">
        <v>21</v>
      </c>
      <c r="B34" s="23"/>
      <c r="C34" s="23"/>
      <c r="D34" s="23"/>
      <c r="E34" s="23"/>
      <c r="F34" s="23"/>
      <c r="G34" s="23"/>
      <c r="H34" s="23"/>
    </row>
    <row r="35" spans="1:8" s="12" customFormat="1" ht="12.75" customHeight="1">
      <c r="A35" s="13" t="s">
        <v>20</v>
      </c>
      <c r="B35" s="13"/>
      <c r="C35" s="13"/>
      <c r="D35" s="13"/>
      <c r="E35" s="13"/>
      <c r="F35" s="13"/>
      <c r="G35" s="13"/>
      <c r="H35" s="13"/>
    </row>
    <row r="36" spans="1:8" s="12" customFormat="1" ht="14.25" customHeight="1">
      <c r="A36" s="23" t="s">
        <v>22</v>
      </c>
      <c r="B36" s="23"/>
      <c r="C36" s="23"/>
      <c r="D36" s="23"/>
      <c r="E36" s="23"/>
      <c r="F36" s="23"/>
      <c r="G36" s="23"/>
      <c r="H36" s="23"/>
    </row>
    <row r="37" spans="1:8" s="12" customFormat="1">
      <c r="A37" s="12" t="s">
        <v>26</v>
      </c>
    </row>
  </sheetData>
  <mergeCells count="12">
    <mergeCell ref="A36:H36"/>
    <mergeCell ref="A2:H2"/>
    <mergeCell ref="A3:H3"/>
    <mergeCell ref="A4:H4"/>
    <mergeCell ref="A5:H5"/>
    <mergeCell ref="A34:H34"/>
    <mergeCell ref="A24:A25"/>
    <mergeCell ref="B24:B25"/>
    <mergeCell ref="C24:C25"/>
    <mergeCell ref="C7:I7"/>
    <mergeCell ref="B7:B8"/>
    <mergeCell ref="A7:A8"/>
  </mergeCells>
  <pageMargins left="0" right="0" top="0" bottom="0" header="0.31496062992125984" footer="0.31496062992125984"/>
  <pageSetup paperSize="9" scale="7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2019-01-10T06:55:36Z</dcterms:modified>
</cp:coreProperties>
</file>