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9150"/>
  </bookViews>
  <sheets>
    <sheet name="новые" sheetId="2" r:id="rId1"/>
  </sheets>
  <definedNames>
    <definedName name="_1Excel_BuiltIn_Print_Area_1_1" localSheetId="0">новые!$A$2:$F$32</definedName>
    <definedName name="_2Excel_BuiltIn_Print_Area_1_1">#REF!</definedName>
    <definedName name="Excel_BuiltIn_Print_Titles_1_1" localSheetId="0">новые!$A$4:$IM$4</definedName>
    <definedName name="Excel_BuiltIn_Print_Titles_1_1">#REF!</definedName>
    <definedName name="_xlnm.Print_Titles" localSheetId="0">новые!$4:$4</definedName>
    <definedName name="_xlnm.Print_Area" localSheetId="0">новые!$A$1:$K$32</definedName>
  </definedNames>
  <calcPr calcId="124519" fullCalcOnLoad="1"/>
</workbook>
</file>

<file path=xl/calcChain.xml><?xml version="1.0" encoding="utf-8"?>
<calcChain xmlns="http://schemas.openxmlformats.org/spreadsheetml/2006/main">
  <c r="J26" i="2"/>
  <c r="J7"/>
  <c r="K7"/>
  <c r="L5"/>
  <c r="I7"/>
  <c r="L7" s="1"/>
  <c r="G7"/>
  <c r="L6"/>
  <c r="L30"/>
  <c r="H7"/>
  <c r="L14"/>
  <c r="L15"/>
  <c r="L29"/>
  <c r="L28"/>
  <c r="L27"/>
  <c r="L22"/>
  <c r="L24"/>
  <c r="L25"/>
  <c r="L21"/>
  <c r="L20"/>
  <c r="L18"/>
  <c r="L19"/>
  <c r="L31"/>
  <c r="L23"/>
  <c r="L17"/>
  <c r="L16"/>
  <c r="L12"/>
  <c r="L13"/>
  <c r="L11"/>
  <c r="L10"/>
  <c r="L9"/>
  <c r="L8"/>
  <c r="H25"/>
  <c r="G25"/>
</calcChain>
</file>

<file path=xl/sharedStrings.xml><?xml version="1.0" encoding="utf-8"?>
<sst xmlns="http://schemas.openxmlformats.org/spreadsheetml/2006/main" count="66" uniqueCount="49">
  <si>
    <t>Показатели</t>
  </si>
  <si>
    <t>Единица измерения</t>
  </si>
  <si>
    <t>млн. рублей</t>
  </si>
  <si>
    <t xml:space="preserve">Индекс промышленного производства </t>
  </si>
  <si>
    <t>Объем производства продукции сельского хозяйства</t>
  </si>
  <si>
    <t>Объем работ, выполненных по виду деятельности "строительство"</t>
  </si>
  <si>
    <t xml:space="preserve">млн. рублей </t>
  </si>
  <si>
    <t xml:space="preserve">Строительство жилых домов </t>
  </si>
  <si>
    <t>тыс.кв. метров общей площади</t>
  </si>
  <si>
    <t>Оборот розничной торговли</t>
  </si>
  <si>
    <t xml:space="preserve">Объем инвестиций в основной капитал (за счет всех источников финансирования) </t>
  </si>
  <si>
    <t xml:space="preserve">Индекс потребительских цен (товары и услуги) </t>
  </si>
  <si>
    <t xml:space="preserve">Среднемесячные денежные доходы  в расчете на душу населения </t>
  </si>
  <si>
    <t>рублей</t>
  </si>
  <si>
    <t>Среднемесячная номинальная начисленная заработная плата (за период)</t>
  </si>
  <si>
    <t>Численность населения с денежными доходами ниже величины прожиточного минимума</t>
  </si>
  <si>
    <t>Уровень зарегистрированной безработицы</t>
  </si>
  <si>
    <t>Среднегодовая численность населения</t>
  </si>
  <si>
    <t>№ п/п</t>
  </si>
  <si>
    <t>1316,9</t>
  </si>
  <si>
    <t>%</t>
  </si>
  <si>
    <t>2005 г.</t>
  </si>
  <si>
    <t>2006 г.</t>
  </si>
  <si>
    <t>2007 г.</t>
  </si>
  <si>
    <t>2008 г.</t>
  </si>
  <si>
    <t>Валовой региональный продукт</t>
  </si>
  <si>
    <t>рублей на душу</t>
  </si>
  <si>
    <t xml:space="preserve">в % к декабрю  </t>
  </si>
  <si>
    <t>1308,6</t>
  </si>
  <si>
    <t xml:space="preserve"> Реально располагаемые денежные доходы населения</t>
  </si>
  <si>
    <t xml:space="preserve">в % к эк. активному населению  </t>
  </si>
  <si>
    <t>2009 г.</t>
  </si>
  <si>
    <t>тыс. чел.</t>
  </si>
  <si>
    <r>
      <t xml:space="preserve">Промышленное производство </t>
    </r>
    <r>
      <rPr>
        <b/>
        <vertAlign val="superscript"/>
        <sz val="14"/>
        <rFont val="Times New Roman Cyr"/>
        <family val="1"/>
        <charset val="204"/>
      </rPr>
      <t>1)</t>
    </r>
  </si>
  <si>
    <t>* оценка</t>
  </si>
  <si>
    <t xml:space="preserve">Просроченная задолженность по заработной плате  по состоянию на конец года  </t>
  </si>
  <si>
    <t>2010 г.</t>
  </si>
  <si>
    <t>2010 г. к 2005 г., %</t>
  </si>
  <si>
    <t>Реальная зарплата</t>
  </si>
  <si>
    <t>Уровень безработицы по МОТ</t>
  </si>
  <si>
    <t>в % от общей численности населения</t>
  </si>
  <si>
    <t>2011 г.</t>
  </si>
  <si>
    <t>Показатели социально-экономического развития Ульяновской области за ряд лет</t>
  </si>
  <si>
    <t>16,5*</t>
  </si>
  <si>
    <t>2012 г.</t>
  </si>
  <si>
    <t>110-115*</t>
  </si>
  <si>
    <t>70000*</t>
  </si>
  <si>
    <t>17110*</t>
  </si>
  <si>
    <t>114,5*</t>
  </si>
</sst>
</file>

<file path=xl/styles.xml><?xml version="1.0" encoding="utf-8"?>
<styleSheet xmlns="http://schemas.openxmlformats.org/spreadsheetml/2006/main">
  <numFmts count="3">
    <numFmt numFmtId="172" formatCode="mmmm"/>
    <numFmt numFmtId="173" formatCode="0.0"/>
    <numFmt numFmtId="174" formatCode="#,##0.0"/>
  </numFmts>
  <fonts count="20">
    <font>
      <sz val="10"/>
      <name val="Arial Cyr"/>
      <family val="2"/>
      <charset val="204"/>
    </font>
    <font>
      <sz val="8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u/>
      <sz val="8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1"/>
    </font>
    <font>
      <sz val="9"/>
      <name val="Times New Roman Cyr"/>
      <family val="1"/>
      <charset val="204"/>
    </font>
    <font>
      <sz val="8"/>
      <name val="Arial Cyr"/>
      <family val="2"/>
      <charset val="204"/>
    </font>
    <font>
      <b/>
      <sz val="12"/>
      <name val="Times New Roman Cyr"/>
      <charset val="204"/>
    </font>
    <font>
      <b/>
      <sz val="24"/>
      <name val="Times New Roman"/>
      <family val="1"/>
      <charset val="204"/>
    </font>
    <font>
      <b/>
      <sz val="14"/>
      <name val="Times New Roman"/>
      <family val="1"/>
      <charset val="1"/>
    </font>
    <font>
      <b/>
      <sz val="14"/>
      <color indexed="8"/>
      <name val="Times New Roman"/>
      <family val="1"/>
      <charset val="1"/>
    </font>
    <font>
      <sz val="14"/>
      <name val="Times New Roman Cyr"/>
      <family val="1"/>
      <charset val="204"/>
    </font>
    <font>
      <b/>
      <sz val="14"/>
      <name val="Times New Roman Cyr"/>
      <charset val="204"/>
    </font>
    <font>
      <b/>
      <u/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u/>
      <sz val="14"/>
      <name val="Times New Roman Cyr"/>
      <family val="1"/>
      <charset val="204"/>
    </font>
    <font>
      <b/>
      <vertAlign val="superscript"/>
      <sz val="14"/>
      <name val="Times New Roman Cyr"/>
      <family val="1"/>
      <charset val="204"/>
    </font>
    <font>
      <sz val="14"/>
      <name val="Times New Roman"/>
      <family val="1"/>
      <charset val="1"/>
    </font>
    <font>
      <sz val="14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0" borderId="1" xfId="0" applyFont="1" applyFill="1" applyBorder="1" applyAlignment="1" applyProtection="1">
      <alignment horizontal="center" vertical="center" wrapText="1"/>
    </xf>
    <xf numFmtId="1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vertical="center" wrapText="1"/>
    </xf>
    <xf numFmtId="0" fontId="12" fillId="0" borderId="1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wrapText="1"/>
    </xf>
    <xf numFmtId="0" fontId="0" fillId="0" borderId="0" xfId="0" applyAlignment="1">
      <alignment horizontal="right" vertical="center"/>
    </xf>
    <xf numFmtId="173" fontId="0" fillId="0" borderId="0" xfId="0" applyNumberForma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Border="1" applyAlignment="1" applyProtection="1">
      <alignment horizontal="right" vertical="center"/>
      <protection locked="0"/>
    </xf>
    <xf numFmtId="0" fontId="0" fillId="2" borderId="0" xfId="0" applyFill="1" applyAlignment="1">
      <alignment horizontal="right" vertical="center"/>
    </xf>
    <xf numFmtId="0" fontId="0" fillId="2" borderId="0" xfId="0" applyFill="1"/>
    <xf numFmtId="0" fontId="18" fillId="0" borderId="1" xfId="0" applyFont="1" applyFill="1" applyBorder="1" applyAlignment="1">
      <alignment wrapText="1"/>
    </xf>
    <xf numFmtId="0" fontId="18" fillId="0" borderId="1" xfId="0" applyFont="1" applyFill="1" applyBorder="1" applyAlignment="1" applyProtection="1">
      <alignment horizontal="left" vertical="center" wrapText="1"/>
      <protection locked="0"/>
    </xf>
    <xf numFmtId="173" fontId="13" fillId="0" borderId="1" xfId="0" applyNumberFormat="1" applyFont="1" applyFill="1" applyBorder="1" applyAlignment="1" applyProtection="1">
      <alignment horizontal="right" vertical="center" wrapText="1"/>
    </xf>
    <xf numFmtId="0" fontId="13" fillId="0" borderId="1" xfId="0" applyFont="1" applyFill="1" applyBorder="1" applyAlignment="1" applyProtection="1">
      <alignment horizontal="right" vertical="center" wrapText="1"/>
    </xf>
    <xf numFmtId="0" fontId="0" fillId="0" borderId="0" xfId="0" applyFill="1"/>
    <xf numFmtId="0" fontId="19" fillId="0" borderId="0" xfId="0" applyFont="1" applyFill="1"/>
    <xf numFmtId="174" fontId="13" fillId="0" borderId="1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 applyProtection="1">
      <alignment horizontal="right" vertical="center" wrapText="1"/>
    </xf>
    <xf numFmtId="173" fontId="2" fillId="0" borderId="1" xfId="0" applyNumberFormat="1" applyFont="1" applyFill="1" applyBorder="1" applyAlignment="1" applyProtection="1">
      <alignment horizontal="right" vertical="center" wrapText="1"/>
    </xf>
    <xf numFmtId="173" fontId="10" fillId="0" borderId="1" xfId="0" applyNumberFormat="1" applyFont="1" applyFill="1" applyBorder="1" applyAlignment="1">
      <alignment horizontal="right" vertical="center"/>
    </xf>
    <xf numFmtId="173" fontId="10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right" vertical="center"/>
    </xf>
    <xf numFmtId="2" fontId="10" fillId="0" borderId="1" xfId="0" applyNumberFormat="1" applyFont="1" applyFill="1" applyBorder="1" applyAlignment="1">
      <alignment horizontal="right" vertical="center"/>
    </xf>
    <xf numFmtId="174" fontId="10" fillId="0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 applyProtection="1">
      <alignment horizontal="right" vertical="center" wrapText="1"/>
    </xf>
    <xf numFmtId="173" fontId="10" fillId="0" borderId="1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right" vertical="center"/>
      <protection locked="0"/>
    </xf>
    <xf numFmtId="173" fontId="11" fillId="0" borderId="1" xfId="0" applyNumberFormat="1" applyFont="1" applyFill="1" applyBorder="1" applyAlignment="1" applyProtection="1">
      <alignment horizontal="right"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172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/>
    <xf numFmtId="172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vertical="center" wrapText="1"/>
    </xf>
    <xf numFmtId="14" fontId="0" fillId="0" borderId="0" xfId="0" applyNumberFormat="1" applyAlignment="1">
      <alignment horizontal="right" vertical="center"/>
    </xf>
    <xf numFmtId="0" fontId="2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right" wrapText="1"/>
    </xf>
    <xf numFmtId="0" fontId="9" fillId="0" borderId="0" xfId="0" applyFont="1" applyFill="1" applyBorder="1" applyAlignment="1" applyProtection="1">
      <alignment horizont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left" vertical="center" wrapText="1"/>
    </xf>
    <xf numFmtId="0" fontId="12" fillId="0" borderId="3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view="pageBreakPreview" zoomScale="70" zoomScaleNormal="50" zoomScaleSheetLayoutView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3" sqref="C23"/>
    </sheetView>
  </sheetViews>
  <sheetFormatPr defaultRowHeight="18.75"/>
  <cols>
    <col min="1" max="1" width="4.140625" style="15" customWidth="1"/>
    <col min="2" max="2" width="47" style="8" customWidth="1"/>
    <col min="3" max="3" width="17.28515625" style="13" customWidth="1"/>
    <col min="4" max="4" width="14.7109375" style="11" customWidth="1"/>
    <col min="5" max="5" width="14.28515625" style="11" customWidth="1"/>
    <col min="6" max="6" width="14.140625" style="12" customWidth="1"/>
    <col min="7" max="7" width="12.7109375" style="9" customWidth="1"/>
    <col min="8" max="8" width="14" style="9" customWidth="1"/>
    <col min="9" max="9" width="13.140625" customWidth="1"/>
    <col min="10" max="11" width="14.85546875" customWidth="1"/>
    <col min="12" max="12" width="16" hidden="1" customWidth="1"/>
    <col min="13" max="13" width="12.85546875" bestFit="1" customWidth="1"/>
  </cols>
  <sheetData>
    <row r="1" spans="1:13">
      <c r="A1" s="14"/>
      <c r="B1" s="54"/>
      <c r="C1" s="54"/>
      <c r="D1" s="54"/>
      <c r="E1" s="54"/>
      <c r="F1" s="54"/>
      <c r="G1" s="51"/>
      <c r="H1" s="51"/>
      <c r="L1" s="44"/>
    </row>
    <row r="2" spans="1:13" ht="30" customHeight="1">
      <c r="A2" s="55" t="s">
        <v>42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3">
      <c r="A3" s="4"/>
      <c r="B3" s="5"/>
      <c r="C3" s="4"/>
      <c r="D3" s="16"/>
      <c r="E3" s="16"/>
      <c r="F3" s="17"/>
      <c r="G3" s="18"/>
      <c r="H3" s="18"/>
      <c r="I3" s="19"/>
      <c r="J3" s="19"/>
      <c r="K3" s="19"/>
    </row>
    <row r="4" spans="1:13" ht="32.25" customHeight="1">
      <c r="A4" s="39" t="s">
        <v>18</v>
      </c>
      <c r="B4" s="40" t="s">
        <v>0</v>
      </c>
      <c r="C4" s="41" t="s">
        <v>1</v>
      </c>
      <c r="D4" s="42" t="s">
        <v>21</v>
      </c>
      <c r="E4" s="42" t="s">
        <v>22</v>
      </c>
      <c r="F4" s="43" t="s">
        <v>23</v>
      </c>
      <c r="G4" s="43" t="s">
        <v>24</v>
      </c>
      <c r="H4" s="43" t="s">
        <v>31</v>
      </c>
      <c r="I4" s="43" t="s">
        <v>36</v>
      </c>
      <c r="J4" s="45" t="s">
        <v>41</v>
      </c>
      <c r="K4" s="43" t="s">
        <v>44</v>
      </c>
      <c r="L4" s="43" t="s">
        <v>37</v>
      </c>
    </row>
    <row r="5" spans="1:13">
      <c r="A5" s="53">
        <v>1</v>
      </c>
      <c r="B5" s="52" t="s">
        <v>25</v>
      </c>
      <c r="C5" s="1" t="s">
        <v>2</v>
      </c>
      <c r="D5" s="22">
        <v>80584.399999999994</v>
      </c>
      <c r="E5" s="22">
        <v>101950.3</v>
      </c>
      <c r="F5" s="22">
        <v>124676.2</v>
      </c>
      <c r="G5" s="23">
        <v>150680.29999999999</v>
      </c>
      <c r="H5" s="22">
        <v>154247.4</v>
      </c>
      <c r="I5" s="22">
        <v>174747.9</v>
      </c>
      <c r="J5" s="22">
        <v>212990.01</v>
      </c>
      <c r="K5" s="22">
        <v>240380.53</v>
      </c>
      <c r="L5" s="22">
        <f>I5/D5*100</f>
        <v>216.85078005172218</v>
      </c>
      <c r="M5" s="24"/>
    </row>
    <row r="6" spans="1:13">
      <c r="A6" s="53"/>
      <c r="B6" s="52"/>
      <c r="C6" s="1" t="s">
        <v>20</v>
      </c>
      <c r="D6" s="22">
        <v>104.5</v>
      </c>
      <c r="E6" s="22">
        <v>109.3</v>
      </c>
      <c r="F6" s="22">
        <v>110</v>
      </c>
      <c r="G6" s="22">
        <v>101.6</v>
      </c>
      <c r="H6" s="22">
        <v>92.6</v>
      </c>
      <c r="I6" s="22">
        <v>105.1</v>
      </c>
      <c r="J6" s="22">
        <v>107.2</v>
      </c>
      <c r="K6" s="22">
        <v>104.5</v>
      </c>
      <c r="L6" s="22">
        <f>E6*F6*G6*H6*I6/100000000</f>
        <v>118.88313737167999</v>
      </c>
      <c r="M6" s="25"/>
    </row>
    <row r="7" spans="1:13">
      <c r="A7" s="53"/>
      <c r="B7" s="52"/>
      <c r="C7" s="1" t="s">
        <v>26</v>
      </c>
      <c r="D7" s="26">
        <v>59989.2</v>
      </c>
      <c r="E7" s="26">
        <v>76723.600000000006</v>
      </c>
      <c r="F7" s="26">
        <v>94674</v>
      </c>
      <c r="G7" s="23">
        <f>G5/G31*1000</f>
        <v>115146.18676448113</v>
      </c>
      <c r="H7" s="23">
        <f>H5/H31*1000</f>
        <v>118487.78614226455</v>
      </c>
      <c r="I7" s="23">
        <f>I5/I31*1000</f>
        <v>134971.73090291186</v>
      </c>
      <c r="J7" s="22">
        <f>J5/J31*1000</f>
        <v>165583.46419964242</v>
      </c>
      <c r="K7" s="22">
        <f>K5/K31*1000</f>
        <v>188002.91725324575</v>
      </c>
      <c r="L7" s="22">
        <f>I7/D7*100</f>
        <v>224.99338364724295</v>
      </c>
      <c r="M7" s="24"/>
    </row>
    <row r="8" spans="1:13" ht="21.75" customHeight="1">
      <c r="A8" s="46">
        <v>2</v>
      </c>
      <c r="B8" s="47" t="s">
        <v>33</v>
      </c>
      <c r="C8" s="1" t="s">
        <v>2</v>
      </c>
      <c r="D8" s="27">
        <v>72994.100000000006</v>
      </c>
      <c r="E8" s="27">
        <v>87236.1</v>
      </c>
      <c r="F8" s="27">
        <v>107731.2</v>
      </c>
      <c r="G8" s="27">
        <v>123403.2</v>
      </c>
      <c r="H8" s="27">
        <v>103883.6</v>
      </c>
      <c r="I8" s="27">
        <v>135848</v>
      </c>
      <c r="J8" s="23">
        <v>162130.6</v>
      </c>
      <c r="K8" s="23">
        <v>185561.8</v>
      </c>
      <c r="L8" s="22">
        <f>I8/D8*100</f>
        <v>186.10819230595348</v>
      </c>
      <c r="M8" s="24"/>
    </row>
    <row r="9" spans="1:13" ht="37.5">
      <c r="A9" s="2">
        <v>3</v>
      </c>
      <c r="B9" s="6" t="s">
        <v>3</v>
      </c>
      <c r="C9" s="1" t="s">
        <v>20</v>
      </c>
      <c r="D9" s="29">
        <v>109.8</v>
      </c>
      <c r="E9" s="30">
        <v>104.5</v>
      </c>
      <c r="F9" s="31">
        <v>110.9</v>
      </c>
      <c r="G9" s="31">
        <v>101.2</v>
      </c>
      <c r="H9" s="27">
        <v>75.2</v>
      </c>
      <c r="I9" s="27">
        <v>115.6</v>
      </c>
      <c r="J9" s="23">
        <v>109.6</v>
      </c>
      <c r="K9" s="23">
        <v>104.5</v>
      </c>
      <c r="L9" s="22">
        <f>I9*H9*G9*F9*E9/100000000</f>
        <v>101.95394236403202</v>
      </c>
      <c r="M9" s="24"/>
    </row>
    <row r="10" spans="1:13">
      <c r="A10" s="49">
        <v>7</v>
      </c>
      <c r="B10" s="50" t="s">
        <v>4</v>
      </c>
      <c r="C10" s="1" t="s">
        <v>6</v>
      </c>
      <c r="D10" s="29">
        <v>12498</v>
      </c>
      <c r="E10" s="30">
        <v>14974.5</v>
      </c>
      <c r="F10" s="29">
        <v>16802.7</v>
      </c>
      <c r="G10" s="29">
        <v>19641.5</v>
      </c>
      <c r="H10" s="27">
        <v>18880.400000000001</v>
      </c>
      <c r="I10" s="27">
        <v>16174.2</v>
      </c>
      <c r="J10" s="23">
        <v>29540.7</v>
      </c>
      <c r="K10" s="23">
        <v>26065.599999999999</v>
      </c>
      <c r="L10" s="22">
        <f>I10/D10*100</f>
        <v>129.41430628900625</v>
      </c>
      <c r="M10" s="24"/>
    </row>
    <row r="11" spans="1:13">
      <c r="A11" s="49"/>
      <c r="B11" s="50"/>
      <c r="C11" s="1" t="s">
        <v>20</v>
      </c>
      <c r="D11" s="29">
        <v>101.7</v>
      </c>
      <c r="E11" s="30">
        <v>104.4</v>
      </c>
      <c r="F11" s="29">
        <v>100.6</v>
      </c>
      <c r="G11" s="29">
        <v>114.8</v>
      </c>
      <c r="H11" s="27">
        <v>101.9</v>
      </c>
      <c r="I11" s="27">
        <v>73</v>
      </c>
      <c r="J11" s="23">
        <v>177.3</v>
      </c>
      <c r="K11" s="23">
        <v>88.8</v>
      </c>
      <c r="L11" s="22">
        <f>I11*H11*G11*F11*E11/100000000</f>
        <v>89.688634416864019</v>
      </c>
      <c r="M11" s="24"/>
    </row>
    <row r="12" spans="1:13">
      <c r="A12" s="49">
        <v>8</v>
      </c>
      <c r="B12" s="50" t="s">
        <v>5</v>
      </c>
      <c r="C12" s="1" t="s">
        <v>6</v>
      </c>
      <c r="D12" s="29">
        <v>5248.4</v>
      </c>
      <c r="E12" s="30">
        <v>10739.4</v>
      </c>
      <c r="F12" s="29">
        <v>14259</v>
      </c>
      <c r="G12" s="29">
        <v>23497.599999999999</v>
      </c>
      <c r="H12" s="27">
        <v>20590.099999999999</v>
      </c>
      <c r="I12" s="27">
        <v>16787.099999999999</v>
      </c>
      <c r="J12" s="23">
        <v>27290.2</v>
      </c>
      <c r="K12" s="23">
        <v>30774.400000000001</v>
      </c>
      <c r="L12" s="22">
        <f>I12/D12*100</f>
        <v>319.85176434722962</v>
      </c>
      <c r="M12" s="24"/>
    </row>
    <row r="13" spans="1:13">
      <c r="A13" s="49"/>
      <c r="B13" s="50"/>
      <c r="C13" s="1" t="s">
        <v>20</v>
      </c>
      <c r="D13" s="32">
        <v>117.2</v>
      </c>
      <c r="E13" s="30">
        <v>180.4</v>
      </c>
      <c r="F13" s="31">
        <v>115.7</v>
      </c>
      <c r="G13" s="31">
        <v>113.5</v>
      </c>
      <c r="H13" s="27">
        <v>83.1</v>
      </c>
      <c r="I13" s="27">
        <v>77.599999999999994</v>
      </c>
      <c r="J13" s="23">
        <v>130.9</v>
      </c>
      <c r="K13" s="23">
        <v>107.5</v>
      </c>
      <c r="L13" s="22">
        <f>I13*H13*G13*F13*E13/100000000</f>
        <v>152.76663015556801</v>
      </c>
      <c r="M13" s="24"/>
    </row>
    <row r="14" spans="1:13" ht="25.5">
      <c r="A14" s="49">
        <v>9</v>
      </c>
      <c r="B14" s="50" t="s">
        <v>7</v>
      </c>
      <c r="C14" s="1" t="s">
        <v>8</v>
      </c>
      <c r="D14" s="29">
        <v>292.7</v>
      </c>
      <c r="E14" s="30">
        <v>340</v>
      </c>
      <c r="F14" s="31">
        <v>429.4</v>
      </c>
      <c r="G14" s="31">
        <v>508.5</v>
      </c>
      <c r="H14" s="27">
        <v>530.6</v>
      </c>
      <c r="I14" s="27">
        <v>466.8</v>
      </c>
      <c r="J14" s="23">
        <v>553.79999999999995</v>
      </c>
      <c r="K14" s="23">
        <v>607.6</v>
      </c>
      <c r="L14" s="22">
        <f>I14-D14</f>
        <v>174.10000000000002</v>
      </c>
      <c r="M14" s="24"/>
    </row>
    <row r="15" spans="1:13">
      <c r="A15" s="49"/>
      <c r="B15" s="50"/>
      <c r="C15" s="1" t="s">
        <v>20</v>
      </c>
      <c r="D15" s="29">
        <v>186.2</v>
      </c>
      <c r="E15" s="30">
        <v>116.2</v>
      </c>
      <c r="F15" s="31">
        <v>126.3</v>
      </c>
      <c r="G15" s="31">
        <v>118.4</v>
      </c>
      <c r="H15" s="27">
        <v>104.3</v>
      </c>
      <c r="I15" s="27">
        <v>88</v>
      </c>
      <c r="J15" s="23">
        <v>118.6</v>
      </c>
      <c r="K15" s="23">
        <v>109.7</v>
      </c>
      <c r="L15" s="22">
        <f>I14/D14*100</f>
        <v>159.48069695934407</v>
      </c>
      <c r="M15" s="24"/>
    </row>
    <row r="16" spans="1:13">
      <c r="A16" s="49">
        <v>10</v>
      </c>
      <c r="B16" s="50" t="s">
        <v>9</v>
      </c>
      <c r="C16" s="1" t="s">
        <v>2</v>
      </c>
      <c r="D16" s="29">
        <v>40630.9</v>
      </c>
      <c r="E16" s="30">
        <v>53982.6</v>
      </c>
      <c r="F16" s="29">
        <v>71211.899999999994</v>
      </c>
      <c r="G16" s="29">
        <v>85504.5</v>
      </c>
      <c r="H16" s="27">
        <v>87795.3</v>
      </c>
      <c r="I16" s="27">
        <v>103684.3</v>
      </c>
      <c r="J16" s="23">
        <v>115442.5</v>
      </c>
      <c r="K16" s="23">
        <v>131886.39999999999</v>
      </c>
      <c r="L16" s="22">
        <f>I16/D16*100</f>
        <v>255.18583147309067</v>
      </c>
      <c r="M16" s="24"/>
    </row>
    <row r="17" spans="1:13">
      <c r="A17" s="49"/>
      <c r="B17" s="50"/>
      <c r="C17" s="1" t="s">
        <v>20</v>
      </c>
      <c r="D17" s="29">
        <v>106.9</v>
      </c>
      <c r="E17" s="30">
        <v>119.9</v>
      </c>
      <c r="F17" s="29">
        <v>120.3</v>
      </c>
      <c r="G17" s="29">
        <v>104.2</v>
      </c>
      <c r="H17" s="27">
        <v>93.1</v>
      </c>
      <c r="I17" s="27">
        <v>110.1</v>
      </c>
      <c r="J17" s="23">
        <v>101.7</v>
      </c>
      <c r="K17" s="23">
        <v>108.9</v>
      </c>
      <c r="L17" s="22">
        <f>I17*H17*G17*F17*E17/100000000</f>
        <v>154.0598708157894</v>
      </c>
      <c r="M17" s="24"/>
    </row>
    <row r="18" spans="1:13" ht="24.75" customHeight="1">
      <c r="A18" s="56">
        <v>12</v>
      </c>
      <c r="B18" s="58" t="s">
        <v>10</v>
      </c>
      <c r="C18" s="1" t="s">
        <v>2</v>
      </c>
      <c r="D18" s="29">
        <v>14710.7</v>
      </c>
      <c r="E18" s="31">
        <v>21881.599999999999</v>
      </c>
      <c r="F18" s="29">
        <v>34970.300000000003</v>
      </c>
      <c r="G18" s="29">
        <v>48507.3</v>
      </c>
      <c r="H18" s="27">
        <v>49500</v>
      </c>
      <c r="I18" s="27">
        <v>44847.7</v>
      </c>
      <c r="J18" s="23">
        <v>61767.8</v>
      </c>
      <c r="K18" s="23" t="s">
        <v>46</v>
      </c>
      <c r="L18" s="22">
        <f>I18/D18*100</f>
        <v>304.8644863942572</v>
      </c>
      <c r="M18" s="24"/>
    </row>
    <row r="19" spans="1:13" ht="35.25" customHeight="1">
      <c r="A19" s="57"/>
      <c r="B19" s="59"/>
      <c r="C19" s="1" t="s">
        <v>20</v>
      </c>
      <c r="D19" s="29">
        <v>116</v>
      </c>
      <c r="E19" s="31">
        <v>134.4</v>
      </c>
      <c r="F19" s="31">
        <v>138.5</v>
      </c>
      <c r="G19" s="29">
        <v>111.8</v>
      </c>
      <c r="H19" s="28">
        <v>96.5</v>
      </c>
      <c r="I19" s="27">
        <v>86.7</v>
      </c>
      <c r="J19" s="23">
        <v>121</v>
      </c>
      <c r="K19" s="23" t="s">
        <v>45</v>
      </c>
      <c r="L19" s="22">
        <f>I19*H19*G19*F19*E19/100000000</f>
        <v>174.11542870176004</v>
      </c>
      <c r="M19" s="24"/>
    </row>
    <row r="20" spans="1:13">
      <c r="A20" s="49">
        <v>14</v>
      </c>
      <c r="B20" s="50" t="s">
        <v>11</v>
      </c>
      <c r="C20" s="1" t="s">
        <v>27</v>
      </c>
      <c r="D20" s="29">
        <v>110.8</v>
      </c>
      <c r="E20" s="30">
        <v>108.5</v>
      </c>
      <c r="F20" s="31">
        <v>113.8</v>
      </c>
      <c r="G20" s="31">
        <v>114.1</v>
      </c>
      <c r="H20" s="27">
        <v>107.6</v>
      </c>
      <c r="I20" s="27">
        <v>110.6</v>
      </c>
      <c r="J20" s="23">
        <v>106.7</v>
      </c>
      <c r="K20" s="23">
        <v>106.5</v>
      </c>
      <c r="L20" s="22">
        <f>I20-D20</f>
        <v>-0.20000000000000284</v>
      </c>
      <c r="M20" s="24"/>
    </row>
    <row r="21" spans="1:13">
      <c r="A21" s="49"/>
      <c r="B21" s="50"/>
      <c r="C21" s="1" t="s">
        <v>20</v>
      </c>
      <c r="D21" s="29">
        <v>113.8</v>
      </c>
      <c r="E21" s="30">
        <v>110.4</v>
      </c>
      <c r="F21" s="31">
        <v>109.4</v>
      </c>
      <c r="G21" s="31">
        <v>116.2</v>
      </c>
      <c r="H21" s="27">
        <v>110.5</v>
      </c>
      <c r="I21" s="27">
        <v>107.4</v>
      </c>
      <c r="J21" s="23">
        <v>109.8</v>
      </c>
      <c r="K21" s="23">
        <v>105.2</v>
      </c>
      <c r="L21" s="22">
        <f>I21-D21</f>
        <v>-6.3999999999999915</v>
      </c>
      <c r="M21" s="24"/>
    </row>
    <row r="22" spans="1:13" ht="48.75" customHeight="1">
      <c r="A22" s="3">
        <v>24</v>
      </c>
      <c r="B22" s="7" t="s">
        <v>12</v>
      </c>
      <c r="C22" s="1" t="s">
        <v>13</v>
      </c>
      <c r="D22" s="29">
        <v>4575.8999999999996</v>
      </c>
      <c r="E22" s="30">
        <v>6131.7</v>
      </c>
      <c r="F22" s="30">
        <v>7761.7</v>
      </c>
      <c r="G22" s="30">
        <v>9727.7999999999993</v>
      </c>
      <c r="H22" s="30">
        <v>6137.1</v>
      </c>
      <c r="I22" s="27">
        <v>13132.4</v>
      </c>
      <c r="J22" s="27">
        <v>14312.1</v>
      </c>
      <c r="K22" s="27">
        <v>16329.7</v>
      </c>
      <c r="L22" s="22">
        <f>I22-D22</f>
        <v>8556.5</v>
      </c>
      <c r="M22" s="24"/>
    </row>
    <row r="23" spans="1:13" ht="37.5">
      <c r="A23" s="3">
        <v>25</v>
      </c>
      <c r="B23" s="7" t="s">
        <v>29</v>
      </c>
      <c r="C23" s="1" t="s">
        <v>20</v>
      </c>
      <c r="D23" s="29">
        <v>109.1</v>
      </c>
      <c r="E23" s="29">
        <v>120.3</v>
      </c>
      <c r="F23" s="29">
        <v>113.7</v>
      </c>
      <c r="G23" s="29">
        <v>105.5</v>
      </c>
      <c r="H23" s="29">
        <v>100.4</v>
      </c>
      <c r="I23" s="27">
        <v>111</v>
      </c>
      <c r="J23" s="27">
        <v>98.2</v>
      </c>
      <c r="K23" s="27">
        <v>107.3</v>
      </c>
      <c r="L23" s="22">
        <f>I23*H23*G23*F23*E23/100000000</f>
        <v>160.81821718362002</v>
      </c>
      <c r="M23" s="24"/>
    </row>
    <row r="24" spans="1:13" ht="27.75" customHeight="1">
      <c r="A24" s="49">
        <v>26</v>
      </c>
      <c r="B24" s="50" t="s">
        <v>14</v>
      </c>
      <c r="C24" s="1" t="s">
        <v>13</v>
      </c>
      <c r="D24" s="29">
        <v>5343.8</v>
      </c>
      <c r="E24" s="29">
        <v>6709</v>
      </c>
      <c r="F24" s="29">
        <v>8412.7000000000007</v>
      </c>
      <c r="G24" s="29">
        <v>10895</v>
      </c>
      <c r="H24" s="29">
        <v>11731.4</v>
      </c>
      <c r="I24" s="27">
        <v>13339</v>
      </c>
      <c r="J24" s="27">
        <v>15008.6</v>
      </c>
      <c r="K24" s="27" t="s">
        <v>47</v>
      </c>
      <c r="L24" s="22">
        <f>I24-D24</f>
        <v>7995.2</v>
      </c>
      <c r="M24" s="24"/>
    </row>
    <row r="25" spans="1:13" ht="27.75" customHeight="1">
      <c r="A25" s="49"/>
      <c r="B25" s="50"/>
      <c r="C25" s="1" t="s">
        <v>20</v>
      </c>
      <c r="D25" s="29">
        <v>122.2</v>
      </c>
      <c r="E25" s="31">
        <v>125.5</v>
      </c>
      <c r="F25" s="33">
        <v>125.4</v>
      </c>
      <c r="G25" s="33">
        <f>G24/F24*100</f>
        <v>129.50657933838124</v>
      </c>
      <c r="H25" s="29">
        <f>+H24/G24*100</f>
        <v>107.67691601652135</v>
      </c>
      <c r="I25" s="27">
        <v>113.7</v>
      </c>
      <c r="J25" s="27">
        <v>112.9</v>
      </c>
      <c r="K25" s="27" t="s">
        <v>48</v>
      </c>
      <c r="L25" s="22">
        <f>I24/D24*100</f>
        <v>249.61637785845278</v>
      </c>
      <c r="M25" s="24"/>
    </row>
    <row r="26" spans="1:13" ht="27.75" customHeight="1">
      <c r="A26" s="3">
        <v>27</v>
      </c>
      <c r="B26" s="7" t="s">
        <v>38</v>
      </c>
      <c r="C26" s="1" t="s">
        <v>20</v>
      </c>
      <c r="D26" s="29">
        <v>107.4</v>
      </c>
      <c r="E26" s="31">
        <v>113.7</v>
      </c>
      <c r="F26" s="33">
        <v>114.6</v>
      </c>
      <c r="G26" s="33">
        <v>111.5</v>
      </c>
      <c r="H26" s="29">
        <v>97.5</v>
      </c>
      <c r="I26" s="27">
        <v>105.9</v>
      </c>
      <c r="J26" s="28">
        <f>J25/J21*100</f>
        <v>102.82331511839709</v>
      </c>
      <c r="K26" s="28">
        <v>109.4</v>
      </c>
      <c r="L26" s="22"/>
      <c r="M26" s="24"/>
    </row>
    <row r="27" spans="1:13" ht="53.25" customHeight="1">
      <c r="A27" s="3">
        <v>28</v>
      </c>
      <c r="B27" s="7" t="s">
        <v>35</v>
      </c>
      <c r="C27" s="1" t="s">
        <v>2</v>
      </c>
      <c r="D27" s="29">
        <v>132.4</v>
      </c>
      <c r="E27" s="31">
        <v>65.900000000000006</v>
      </c>
      <c r="F27" s="31">
        <v>17.5</v>
      </c>
      <c r="G27" s="31">
        <v>11.5</v>
      </c>
      <c r="H27" s="29">
        <v>5.2</v>
      </c>
      <c r="I27" s="27">
        <v>2</v>
      </c>
      <c r="J27" s="27">
        <v>13</v>
      </c>
      <c r="K27" s="27">
        <v>5.6</v>
      </c>
      <c r="L27" s="22">
        <f>I27-D27</f>
        <v>-130.4</v>
      </c>
      <c r="M27" s="24"/>
    </row>
    <row r="28" spans="1:13" ht="56.25">
      <c r="A28" s="3">
        <v>31</v>
      </c>
      <c r="B28" s="20" t="s">
        <v>15</v>
      </c>
      <c r="C28" s="1" t="s">
        <v>40</v>
      </c>
      <c r="D28" s="34">
        <v>29.1</v>
      </c>
      <c r="E28" s="30">
        <v>24.2</v>
      </c>
      <c r="F28" s="29">
        <v>20.7</v>
      </c>
      <c r="G28" s="29">
        <v>19.5</v>
      </c>
      <c r="H28" s="29">
        <v>19.600000000000001</v>
      </c>
      <c r="I28" s="27">
        <v>16.399999999999999</v>
      </c>
      <c r="J28" s="27">
        <v>16.8</v>
      </c>
      <c r="K28" s="27" t="s">
        <v>43</v>
      </c>
      <c r="L28" s="22">
        <f>I28-D28</f>
        <v>-12.700000000000003</v>
      </c>
      <c r="M28" s="24"/>
    </row>
    <row r="29" spans="1:13" ht="37.5">
      <c r="A29" s="3">
        <v>32</v>
      </c>
      <c r="B29" s="7" t="s">
        <v>16</v>
      </c>
      <c r="C29" s="1" t="s">
        <v>30</v>
      </c>
      <c r="D29" s="35">
        <v>3</v>
      </c>
      <c r="E29" s="30">
        <v>2.37</v>
      </c>
      <c r="F29" s="31">
        <v>1.76</v>
      </c>
      <c r="G29" s="31">
        <v>1.55</v>
      </c>
      <c r="H29" s="32">
        <v>2.0299999999999998</v>
      </c>
      <c r="I29" s="27">
        <v>1.3</v>
      </c>
      <c r="J29" s="27">
        <v>1.01</v>
      </c>
      <c r="K29" s="27">
        <v>0.65</v>
      </c>
      <c r="L29" s="22">
        <f>I29-D29</f>
        <v>-1.7</v>
      </c>
      <c r="M29" s="24"/>
    </row>
    <row r="30" spans="1:13">
      <c r="A30" s="3">
        <v>33</v>
      </c>
      <c r="B30" s="7" t="s">
        <v>39</v>
      </c>
      <c r="C30" s="1" t="s">
        <v>20</v>
      </c>
      <c r="D30" s="35">
        <v>7.7</v>
      </c>
      <c r="E30" s="30">
        <v>6.9</v>
      </c>
      <c r="F30" s="31">
        <v>4.7</v>
      </c>
      <c r="G30" s="31">
        <v>7.3</v>
      </c>
      <c r="H30" s="29">
        <v>9</v>
      </c>
      <c r="I30" s="29">
        <v>8.9</v>
      </c>
      <c r="J30" s="27">
        <v>6.9</v>
      </c>
      <c r="K30" s="27">
        <v>5.0999999999999996</v>
      </c>
      <c r="L30" s="22">
        <f>I30-D30</f>
        <v>1.2000000000000002</v>
      </c>
      <c r="M30" s="24"/>
    </row>
    <row r="31" spans="1:13" ht="37.5">
      <c r="A31" s="3">
        <v>38</v>
      </c>
      <c r="B31" s="21" t="s">
        <v>17</v>
      </c>
      <c r="C31" s="36" t="s">
        <v>32</v>
      </c>
      <c r="D31" s="29">
        <v>1343.3</v>
      </c>
      <c r="E31" s="38">
        <v>1328.8</v>
      </c>
      <c r="F31" s="37" t="s">
        <v>19</v>
      </c>
      <c r="G31" s="37" t="s">
        <v>28</v>
      </c>
      <c r="H31" s="29">
        <v>1301.8</v>
      </c>
      <c r="I31" s="27">
        <v>1294.7</v>
      </c>
      <c r="J31" s="27">
        <v>1286.3</v>
      </c>
      <c r="K31" s="27">
        <v>1278.5999999999999</v>
      </c>
      <c r="L31" s="22">
        <f>1294.6/D31*100</f>
        <v>96.374599866001631</v>
      </c>
      <c r="M31" s="24"/>
    </row>
    <row r="32" spans="1:13" ht="19.5" customHeight="1">
      <c r="B32" s="48" t="s">
        <v>34</v>
      </c>
      <c r="C32" s="48"/>
      <c r="D32" s="10"/>
      <c r="E32" s="10"/>
      <c r="F32" s="10"/>
      <c r="G32" s="10"/>
      <c r="H32" s="10"/>
      <c r="I32" s="24"/>
      <c r="J32" s="24"/>
      <c r="K32" s="24"/>
      <c r="L32" s="24"/>
      <c r="M32" s="24"/>
    </row>
  </sheetData>
  <mergeCells count="20">
    <mergeCell ref="A20:A21"/>
    <mergeCell ref="B12:B13"/>
    <mergeCell ref="B20:B21"/>
    <mergeCell ref="G1:H1"/>
    <mergeCell ref="A10:A11"/>
    <mergeCell ref="B10:B11"/>
    <mergeCell ref="B5:B7"/>
    <mergeCell ref="A5:A7"/>
    <mergeCell ref="B1:F1"/>
    <mergeCell ref="A2:L2"/>
    <mergeCell ref="B32:C32"/>
    <mergeCell ref="A24:A25"/>
    <mergeCell ref="B24:B25"/>
    <mergeCell ref="A12:A13"/>
    <mergeCell ref="A14:A15"/>
    <mergeCell ref="B14:B15"/>
    <mergeCell ref="A18:A19"/>
    <mergeCell ref="B18:B19"/>
    <mergeCell ref="A16:A17"/>
    <mergeCell ref="B16:B17"/>
  </mergeCells>
  <phoneticPr fontId="7" type="noConversion"/>
  <printOptions horizontalCentered="1"/>
  <pageMargins left="0" right="0" top="0.17" bottom="0" header="0.17" footer="0"/>
  <pageSetup paperSize="9" scale="65" firstPageNumber="0" fitToHeight="4" orientation="landscape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новые</vt:lpstr>
      <vt:lpstr>новые!Excel_BuiltIn_Print_Area_1 1</vt:lpstr>
      <vt:lpstr>новые!Excel_BuiltIn_Print_Titles_1_1</vt:lpstr>
      <vt:lpstr>новые!Заголовки_для_печати</vt:lpstr>
      <vt:lpstr>новые!Область_печати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2013-02-01T05:25:51Z</cp:lastPrinted>
  <dcterms:created xsi:type="dcterms:W3CDTF">2012-03-14T08:50:55Z</dcterms:created>
  <dcterms:modified xsi:type="dcterms:W3CDTF">2018-09-13T09:42:27Z</dcterms:modified>
</cp:coreProperties>
</file>